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072B642C-EF13-48F4-B34D-AAF44922C5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9" i="3"/>
  <c r="J138" i="3"/>
  <c r="J131" i="3"/>
  <c r="J136" i="3"/>
  <c r="J141" i="3"/>
  <c r="J140" i="3"/>
  <c r="J142" i="3"/>
  <c r="J135" i="3"/>
  <c r="J137" i="3"/>
  <c r="J133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<sst xmlns="http://schemas.openxmlformats.org/spreadsheetml/2006/main" count="354" uniqueCount="69">
  <si>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</si>
  <si>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</si>
  <si>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</si>
  <si>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</si>
  <si>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</si>
  <si>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</si>
  <si>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</si>
  <si>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</si>
  <si>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</si>
  <si>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</si>
  <si>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</si>
  <si>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</si>
  <si>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</si>
  <si>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</si>
  <si>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</si>
  <si>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</si>
  <si>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</si>
  <si>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</si>
  <si>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</si>
  <si>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</si>
  <si>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</si>
  <si>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</si>
  <si>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</si>
  <si>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</si>
  <si>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</si>
  <si>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</si>
  <si>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</si>
  <si>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</si>
  <si>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</si>
  <si>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</si>
  <si>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</si>
  <si>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</si>
  <si>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</si>
  <si>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</si>
  <si>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</si>
  <si>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</si>
  <si>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</si>
  <si>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</si>
  <si>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</si>
  <si>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</si>
  <si>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</si>
  <si>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</si>
  <si>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</si>
  <si>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</si>
  <si>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</si>
  <si>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</si>
  <si>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</si>
  <si>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</si>
  <si>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</si>
  <si>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</si>
  <si>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</si>
  <si>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</si>
  <si>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</si>
  <si>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</si>
  <si>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</si>
  <si>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</si>
  <si>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</si>
  <si>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</si>
  <si>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</si>
  <si>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</si>
  <si>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</si>
  <si>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</si>
  <si>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</si>
  <si>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</si>
  <si>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</si>
  <si>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</si>
  <si>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11/14/25 Total</t>
  </si>
  <si>
    <t>11/14/25 Totals</t>
  </si>
  <si>
    <t>11/14/2025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</si>
</sst>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topLeftCell="A48" zoomScale="96" zoomScaleNormal="96" zoomScaleSheetLayoutView="100" zoomScalePageLayoutView="70" workbookViewId="0">
      <selection activeCell="K16" sqref="K16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55.2" customHeight="1" thickBot="1" x14ac:dyDescent="0.35">
      <c r="A2" s="29"/>
      <c r="B2" s="181" t="s">
        <v>13</v>
      </c>
      <c r="C2" s="181"/>
      <c r="D2" s="181"/>
      <c r="E2" s="181" t="s">
        <v>54</v>
      </c>
      <c r="F2" s="182"/>
      <c r="G2" s="182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45975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/>
      <c r="I6" s="39">
        <v>51</v>
      </c>
      <c r="J6" s="120"/>
      <c r="K6" s="120"/>
      <c r="L6" s="107"/>
      <c r="M6" s="107" t="s">
        <v>62</v>
      </c>
      <c r="N6" s="107"/>
      <c r="O6" s="107"/>
    </row>
    <row r="7" spans="1:16" ht="21" customHeight="1" thickBot="1" x14ac:dyDescent="0.35">
      <c r="A7" s="36">
        <v>3219</v>
      </c>
      <c r="B7" s="37">
        <v>260</v>
      </c>
      <c r="C7" s="37">
        <v>250</v>
      </c>
      <c r="D7" s="38">
        <f>C7/B7</f>
        <v>0.96153846153846156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281</v>
      </c>
      <c r="D8" s="43">
        <f>C8/B8</f>
        <v>0.9273927392739274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65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587</v>
      </c>
      <c r="D11" s="38">
        <f>C11/B11</f>
        <v>0.97185430463576161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/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284</v>
      </c>
      <c r="D14" s="38">
        <f>C14/B14</f>
        <v>0.92207792207792205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72</v>
      </c>
      <c r="D15" s="38">
        <f>C15/B15</f>
        <v>0.67289719626168221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317</v>
      </c>
      <c r="D16" s="38">
        <f t="shared" si="0"/>
        <v>0.97239263803680986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1328</v>
      </c>
      <c r="D17" s="43">
        <f>C17/B17</f>
        <v>0.93719124911785467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32</v>
      </c>
      <c r="D20" s="38">
        <f t="shared" ref="D20:D32" si="1">C20/B20</f>
        <v>0.88888888888888884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301</v>
      </c>
      <c r="D21" s="38">
        <f>C21/B21</f>
        <v>0.82240437158469948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55</v>
      </c>
      <c r="D22" s="38">
        <f t="shared" si="1"/>
        <v>0.80882352941176472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/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160</v>
      </c>
      <c r="D24" s="38">
        <f t="shared" si="1"/>
        <v>0.85561497326203206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46</v>
      </c>
      <c r="D25" s="38">
        <f>C25/B25</f>
        <v>0.86792452830188682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31</v>
      </c>
      <c r="D26" s="38">
        <f t="shared" si="1"/>
        <v>0.72093023255813948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64</v>
      </c>
      <c r="D27" s="38">
        <f t="shared" si="1"/>
        <v>0.79012345679012341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55</v>
      </c>
      <c r="D28" s="38">
        <f>C28/B28</f>
        <v>0.9821428571428571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/>
      <c r="K28" s="39" t="s">
        <v>62</v>
      </c>
      <c r="L28" s="40"/>
      <c r="M28" s="33" t="s">
        <v>62</v>
      </c>
      <c r="N28" s="33"/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170</v>
      </c>
      <c r="D29" s="38">
        <f t="shared" si="1"/>
        <v>0.88082901554404147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/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30</v>
      </c>
      <c r="D31" s="38">
        <f t="shared" si="1"/>
        <v>1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/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1005</v>
      </c>
      <c r="D32" s="43">
        <f t="shared" si="1"/>
        <v>0.84453781512605042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375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2"/>
      <c r="G34" s="172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45975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58</v>
      </c>
      <c r="D38" s="38">
        <f t="shared" ref="D38:D43" si="2">C38/B38</f>
        <v>0.90625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50</v>
      </c>
      <c r="D40" s="38">
        <f>C40/B40</f>
        <v>0.86206896551724133</v>
      </c>
      <c r="E40" s="39">
        <v>20.3</v>
      </c>
      <c r="F40" s="39">
        <v>20.3</v>
      </c>
      <c r="G40" s="39"/>
      <c r="H40" s="39">
        <v>14.5</v>
      </c>
      <c r="I40" s="39"/>
      <c r="J40" s="39"/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26</v>
      </c>
      <c r="D41" s="38">
        <f t="shared" si="2"/>
        <v>0.72222222222222221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111</v>
      </c>
      <c r="D43" s="38">
        <f t="shared" si="2"/>
        <v>0.9568965517241379</v>
      </c>
      <c r="E43" s="39">
        <v>40.6</v>
      </c>
      <c r="F43" s="39"/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310</v>
      </c>
      <c r="D44" s="43">
        <f>C44/B44</f>
        <v>0.91445427728613571</v>
      </c>
      <c r="E44" s="44">
        <f>SUM(E38:E43)</f>
        <v>118.65</v>
      </c>
      <c r="F44" s="44">
        <f>SUM(F38:F43)</f>
        <v>65.45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150</v>
      </c>
      <c r="K44" s="44">
        <f>SUM(K37:K43)</f>
        <v>0</v>
      </c>
      <c r="L44" s="45"/>
      <c r="M44" s="45"/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45</v>
      </c>
      <c r="D47" s="38">
        <f>C47/B47</f>
        <v>0.58441558441558439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/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21</v>
      </c>
      <c r="D48" s="38">
        <f>C48/B48</f>
        <v>0.91304347826086951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95</v>
      </c>
      <c r="D50" s="43">
        <f>C50/B50</f>
        <v>0.73643410852713176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/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16</v>
      </c>
      <c r="D53" s="38">
        <f t="shared" ref="D53:D57" si="3">C53/B53</f>
        <v>0.69565217391304346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44</v>
      </c>
      <c r="D54" s="38">
        <f t="shared" si="3"/>
        <v>0.75862068965517238</v>
      </c>
      <c r="E54" s="39">
        <v>20.3</v>
      </c>
      <c r="F54" s="39">
        <v>20.3</v>
      </c>
      <c r="G54" s="39"/>
      <c r="H54" s="39">
        <v>14.5</v>
      </c>
      <c r="I54" s="39"/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81</v>
      </c>
      <c r="D55" s="38">
        <f t="shared" si="3"/>
        <v>0.81818181818181823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173</v>
      </c>
      <c r="D57" s="43">
        <f t="shared" si="3"/>
        <v>0.80841121495327106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2"/>
      <c r="G59" s="172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45975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9"/>
      <c r="B61" s="179"/>
      <c r="C61" s="179"/>
      <c r="D61" s="179"/>
      <c r="E61" s="179"/>
      <c r="F61" s="179"/>
      <c r="G61" s="17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62</v>
      </c>
      <c r="D63" s="38">
        <f t="shared" ref="D63:D69" si="4">C63/B63</f>
        <v>0.58490566037735847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/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429</v>
      </c>
      <c r="D64" s="38">
        <f t="shared" si="4"/>
        <v>0.72222222222222221</v>
      </c>
      <c r="E64" s="39">
        <v>207.9</v>
      </c>
      <c r="F64" s="39"/>
      <c r="G64" s="39"/>
      <c r="H64" s="39"/>
      <c r="I64" s="39"/>
      <c r="J64" s="39"/>
      <c r="K64" s="39"/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58</v>
      </c>
      <c r="D65" s="38">
        <f t="shared" si="4"/>
        <v>0.54205607476635509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3</v>
      </c>
      <c r="D66" s="38">
        <f t="shared" si="4"/>
        <v>0.23076923076923078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/>
      <c r="L66" s="135"/>
      <c r="M66" s="33" t="s">
        <v>62</v>
      </c>
      <c r="N66" s="33"/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42</v>
      </c>
      <c r="D67" s="38">
        <f t="shared" si="4"/>
        <v>1.1052631578947369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/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322</v>
      </c>
      <c r="D68" s="38">
        <f t="shared" si="4"/>
        <v>0.85866666666666669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916</v>
      </c>
      <c r="D69" s="43">
        <f t="shared" si="4"/>
        <v>0.74290348742903489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196</v>
      </c>
      <c r="D72" s="68">
        <f>C72/B72</f>
        <v>0.98</v>
      </c>
      <c r="E72" s="39">
        <v>70</v>
      </c>
      <c r="F72" s="39">
        <v>70</v>
      </c>
      <c r="G72" s="39"/>
      <c r="H72" s="39">
        <v>50</v>
      </c>
      <c r="I72" s="39"/>
      <c r="J72" s="39"/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96</v>
      </c>
      <c r="D73" s="68">
        <f>C73/B73</f>
        <v>0.91428571428571426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46</v>
      </c>
      <c r="D74" s="68">
        <f>C74/B74</f>
        <v>0.93877551020408168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/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338</v>
      </c>
      <c r="D75" s="43">
        <f>C75/B75</f>
        <v>0.95480225988700562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>
        <f>SUM(K71:K74)</f>
        <v>0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158</v>
      </c>
      <c r="D78" s="68">
        <f t="shared" ref="D78:D81" si="5">C78/B78</f>
        <v>0.92941176470588238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/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112</v>
      </c>
      <c r="D80" s="68">
        <f t="shared" si="5"/>
        <v>0.95726495726495731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423</v>
      </c>
      <c r="D83" s="43">
        <f>C83/B83</f>
        <v>0.89429175475687106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175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40</v>
      </c>
      <c r="D86" s="68">
        <f t="shared" ref="D86:D94" si="6">C86/B86</f>
        <v>0.95238095238095233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43</v>
      </c>
      <c r="D87" s="69">
        <f t="shared" si="6"/>
        <v>0.9555555555555556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1125</v>
      </c>
      <c r="D88" s="68">
        <f t="shared" si="6"/>
        <v>0.97741094700260645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162</v>
      </c>
      <c r="D89" s="68">
        <f t="shared" si="6"/>
        <v>0.9642857142857143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/>
      <c r="L91" s="33"/>
      <c r="M91" s="33" t="s">
        <v>62</v>
      </c>
      <c r="N91" s="33"/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/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1804</v>
      </c>
      <c r="D94" s="113">
        <f t="shared" si="6"/>
        <v>0.96625602570969471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2"/>
      <c r="G96" s="172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36">
        <v>45975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129</v>
      </c>
      <c r="D100" s="68">
        <f t="shared" ref="D100:D105" si="7">C100/B100</f>
        <v>0.74137931034482762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23</v>
      </c>
      <c r="D102" s="68">
        <f t="shared" si="7"/>
        <v>0.95833333333333337</v>
      </c>
      <c r="E102" s="39">
        <v>8.4</v>
      </c>
      <c r="F102" s="39"/>
      <c r="G102" s="39"/>
      <c r="H102" s="39"/>
      <c r="I102" s="39"/>
      <c r="J102" s="39"/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30</v>
      </c>
      <c r="D103" s="68">
        <f t="shared" si="7"/>
        <v>1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/>
      <c r="H104" s="39">
        <v>14.5</v>
      </c>
      <c r="I104" s="39"/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250</v>
      </c>
      <c r="D105" s="43">
        <f t="shared" si="7"/>
        <v>0.83333333333333337</v>
      </c>
      <c r="E105" s="44">
        <f t="shared" ref="E105:I105" si="8">SUM(E100:E104)</f>
        <v>105</v>
      </c>
      <c r="F105" s="44">
        <f t="shared" si="8"/>
        <v>35.700000000000003</v>
      </c>
      <c r="G105" s="44">
        <f t="shared" si="8"/>
        <v>0</v>
      </c>
      <c r="H105" s="44">
        <f t="shared" si="8"/>
        <v>69</v>
      </c>
      <c r="I105" s="44">
        <f t="shared" si="8"/>
        <v>20</v>
      </c>
      <c r="J105" s="44">
        <f>SUM(J99:J104)</f>
        <v>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38</v>
      </c>
      <c r="D108" s="68">
        <f>C108/B108</f>
        <v>0.92682926829268297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2"/>
      <c r="G112" s="172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181</v>
      </c>
      <c r="D116" s="68">
        <f>C116/B116</f>
        <v>0.8080357142857143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27</v>
      </c>
      <c r="D117" s="68">
        <f>C117/B117</f>
        <v>0.93103448275862066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101</v>
      </c>
      <c r="D118" s="68">
        <f>C118/B118</f>
        <v>0.91818181818181821</v>
      </c>
      <c r="E118" s="39">
        <v>38.5</v>
      </c>
      <c r="F118" s="39">
        <v>55</v>
      </c>
      <c r="G118" s="39"/>
      <c r="H118" s="39">
        <v>55</v>
      </c>
      <c r="I118" s="39"/>
      <c r="J118" s="39"/>
      <c r="K118" s="39" t="s">
        <v>62</v>
      </c>
      <c r="L118" s="33"/>
      <c r="M118" s="33" t="s">
        <v>62</v>
      </c>
      <c r="N118" s="33"/>
      <c r="O118" s="33"/>
    </row>
    <row r="119" spans="1:15" ht="18" thickBot="1" x14ac:dyDescent="0.35">
      <c r="A119" s="36">
        <v>10574</v>
      </c>
      <c r="B119" s="37">
        <v>180</v>
      </c>
      <c r="C119" s="37">
        <v>141</v>
      </c>
      <c r="D119" s="68">
        <f>C119/B119</f>
        <v>0.78333333333333333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450</v>
      </c>
      <c r="D120" s="43">
        <f>C120/B120</f>
        <v>0.82872928176795579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0</v>
      </c>
      <c r="K120" s="44">
        <f>SUM(K115:K119)</f>
        <v>0</v>
      </c>
      <c r="L120" s="79"/>
      <c r="M120" s="79" t="s">
        <v>62</v>
      </c>
      <c r="N120" s="79"/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751</v>
      </c>
      <c r="D122" s="28">
        <f>C122/B122</f>
        <v>0.94943109987357777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2"/>
      <c r="G124" s="172"/>
      <c r="H124" s="108" t="s">
        <v>40</v>
      </c>
      <c r="I124" s="109" t="s">
        <v>53</v>
      </c>
      <c r="J124" s="108" t="s">
        <v>42</v>
      </c>
      <c r="K124" s="108"/>
      <c r="L124" s="174"/>
      <c r="M124" s="174"/>
      <c r="N124" s="174"/>
      <c r="O124" s="174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8162</v>
      </c>
      <c r="D126" s="28">
        <f>C126/B126</f>
        <v>0.88592206664495821</v>
      </c>
      <c r="E126" s="85">
        <f>SUM(+E120+E110+E105+E94+E83+E75+E69+E57+E50+E44+E32+E17+E8)</f>
        <v>2941.4000000000005</v>
      </c>
      <c r="F126" s="85">
        <f>SUM(+F120+F110+F105+F94+F83+F75+F69+F57+F50+F44+F32+F17+F8)</f>
        <v>2291.1500000000005</v>
      </c>
      <c r="G126" s="85">
        <f>SUM(+G120+G110+G105+G94+G83+G75+G69+G57+G50+G44+G32+G17+G8)</f>
        <v>250</v>
      </c>
      <c r="H126" s="85">
        <f>SUM(H8,H17,H32,H44,H50,H57,H69,H75,H83,H94,H105,H110,H120,H122)</f>
        <v>1828.75</v>
      </c>
      <c r="I126" s="85">
        <f>SUM(I120+I110+I105+I94+I83+I75+I69+I57+I50+I44+I32+I17+I8+I122)</f>
        <v>1815.8</v>
      </c>
      <c r="J126" s="85">
        <f>SUM(J8,J17,J32,J44,J50,J57,J69,J75,J83,J94,J105,J110,J120,J122)</f>
        <v>1415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3" t="s">
        <v>19</v>
      </c>
      <c r="B129" s="173"/>
      <c r="C129" s="173"/>
      <c r="D129" s="173"/>
      <c r="E129" s="173"/>
      <c r="F129" s="173"/>
      <c r="G129" s="176" t="s">
        <v>56</v>
      </c>
      <c r="H129" s="177"/>
      <c r="I129" s="177"/>
      <c r="J129" s="178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281</v>
      </c>
      <c r="E131" s="28">
        <f>D131/C131</f>
        <v>0.9273927392739274</v>
      </c>
      <c r="G131" s="30">
        <v>10</v>
      </c>
      <c r="H131" s="30">
        <v>1867</v>
      </c>
      <c r="I131" s="96">
        <v>1804</v>
      </c>
      <c r="J131" s="28">
        <f t="shared" ref="J131:J142" si="10">I131/H131</f>
        <v>0.96625602570969471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1328</v>
      </c>
      <c r="E132" s="28">
        <f t="shared" ref="E132:E143" si="11">D132/C132</f>
        <v>0.93719124911785467</v>
      </c>
      <c r="G132" s="30">
        <v>8</v>
      </c>
      <c r="H132" s="30">
        <v>354</v>
      </c>
      <c r="I132" s="96">
        <v>338</v>
      </c>
      <c r="J132" s="28">
        <f t="shared" si="10"/>
        <v>0.95480225988700562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1005</v>
      </c>
      <c r="E133" s="28">
        <f t="shared" si="11"/>
        <v>0.84453781512605042</v>
      </c>
      <c r="F133" s="128"/>
      <c r="G133" s="30">
        <v>2</v>
      </c>
      <c r="H133" s="30">
        <v>1417</v>
      </c>
      <c r="I133" s="96">
        <v>1328</v>
      </c>
      <c r="J133" s="28">
        <f t="shared" si="10"/>
        <v>0.93719124911785467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310</v>
      </c>
      <c r="E134" s="28">
        <f t="shared" si="11"/>
        <v>0.91445427728613571</v>
      </c>
      <c r="G134" s="30">
        <v>1</v>
      </c>
      <c r="H134" s="30">
        <v>303</v>
      </c>
      <c r="I134" s="96">
        <v>281</v>
      </c>
      <c r="J134" s="28">
        <f t="shared" si="10"/>
        <v>0.9273927392739274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95</v>
      </c>
      <c r="E135" s="28">
        <f t="shared" si="11"/>
        <v>0.73643410852713176</v>
      </c>
      <c r="G135" s="30">
        <v>4</v>
      </c>
      <c r="H135" s="30">
        <v>339</v>
      </c>
      <c r="I135" s="96">
        <v>310</v>
      </c>
      <c r="J135" s="28">
        <f t="shared" si="10"/>
        <v>0.91445427728613571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173</v>
      </c>
      <c r="E136" s="28">
        <f t="shared" si="11"/>
        <v>0.80841121495327106</v>
      </c>
      <c r="G136" s="30">
        <v>9</v>
      </c>
      <c r="H136" s="30">
        <v>473</v>
      </c>
      <c r="I136" s="96">
        <v>423</v>
      </c>
      <c r="J136" s="28">
        <f t="shared" si="10"/>
        <v>0.89429175475687106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916</v>
      </c>
      <c r="E137" s="28">
        <f t="shared" si="11"/>
        <v>0.74290348742903489</v>
      </c>
      <c r="G137" s="30">
        <v>3</v>
      </c>
      <c r="H137" s="30">
        <v>1190</v>
      </c>
      <c r="I137" s="96">
        <v>1005</v>
      </c>
      <c r="J137" s="28">
        <f t="shared" si="10"/>
        <v>0.84453781512605042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338</v>
      </c>
      <c r="E138" s="28">
        <f t="shared" si="11"/>
        <v>0.95480225988700562</v>
      </c>
      <c r="G138" s="30">
        <v>11</v>
      </c>
      <c r="H138" s="30">
        <v>300</v>
      </c>
      <c r="I138" s="96">
        <v>250</v>
      </c>
      <c r="J138" s="28">
        <f t="shared" si="10"/>
        <v>0.83333333333333337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423</v>
      </c>
      <c r="E139" s="28">
        <f t="shared" si="11"/>
        <v>0.89429175475687106</v>
      </c>
      <c r="G139" s="30">
        <v>13</v>
      </c>
      <c r="H139" s="30">
        <v>543</v>
      </c>
      <c r="I139" s="96">
        <v>450</v>
      </c>
      <c r="J139" s="28">
        <f t="shared" si="10"/>
        <v>0.82872928176795579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1804</v>
      </c>
      <c r="E140" s="28">
        <f t="shared" si="11"/>
        <v>0.96625602570969471</v>
      </c>
      <c r="G140" s="30">
        <v>6</v>
      </c>
      <c r="H140" s="30">
        <v>214</v>
      </c>
      <c r="I140" s="96">
        <v>173</v>
      </c>
      <c r="J140" s="28">
        <f t="shared" si="10"/>
        <v>0.80841121495327106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250</v>
      </c>
      <c r="E141" s="28">
        <f t="shared" si="11"/>
        <v>0.83333333333333337</v>
      </c>
      <c r="G141" s="30">
        <v>7</v>
      </c>
      <c r="H141" s="30">
        <v>1233</v>
      </c>
      <c r="I141" s="96">
        <v>916</v>
      </c>
      <c r="J141" s="28">
        <f t="shared" si="10"/>
        <v>0.74290348742903489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95</v>
      </c>
      <c r="J142" s="28">
        <f t="shared" si="10"/>
        <v>0.73643410852713176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450</v>
      </c>
      <c r="E143" s="28">
        <f t="shared" si="11"/>
        <v>0.82872928176795579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69" t="s">
        <v>17</v>
      </c>
      <c r="B145" s="169"/>
      <c r="C145" s="96">
        <f>B122</f>
        <v>791</v>
      </c>
      <c r="D145" s="96">
        <f>C122</f>
        <v>751</v>
      </c>
      <c r="E145" s="28">
        <f>D145/C145</f>
        <v>0.94943109987357777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0" t="s">
        <v>18</v>
      </c>
      <c r="B147" s="170"/>
      <c r="C147" s="99">
        <f>B126</f>
        <v>9213</v>
      </c>
      <c r="D147" s="99">
        <f>C126</f>
        <v>8162</v>
      </c>
      <c r="E147" s="28">
        <f>D147/C147</f>
        <v>0.88592206664495821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2025-11-17T21:08:18Z</dcterms:modified>
</cp:coreProperties>
</file>