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45F2E0C5-1DC5-4BA3-BF23-BFF3A214EF7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3" i="3" l="1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2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39" i="3"/>
  <c r="J138" i="3"/>
  <c r="J131" i="3"/>
  <c r="J135" i="3"/>
  <c r="J141" i="3"/>
  <c r="J140" i="3"/>
  <c r="J142" i="3"/>
  <c r="J136" i="3"/>
  <c r="J137" i="3"/>
  <c r="J133" i="3"/>
  <c r="J134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J126" i="3" s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<sst xmlns="http://schemas.openxmlformats.org/spreadsheetml/2006/main" count="310" uniqueCount="68">
  <si>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</si>
  <si>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</si>
  <si>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</si>
  <si>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</si>
  <si>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</si>
  <si>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</si>
  <si>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</si>
  <si>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</si>
  <si>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</si>
  <si>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</si>
  <si>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</si>
  <si>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</si>
  <si>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</si>
  <si>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</si>
  <si>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</si>
  <si>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</si>
  <si>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</si>
  <si>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</si>
  <si>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</si>
  <si>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</si>
  <si>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</si>
  <si>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</si>
  <si>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</si>
  <si>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</si>
  <si>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</si>
  <si>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</si>
  <si>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</si>
  <si>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</si>
  <si>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</si>
  <si>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</si>
  <si>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</si>
  <si>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</si>
  <si>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</si>
  <si>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</si>
  <si>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</si>
  <si>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</si>
  <si>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</si>
  <si>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</si>
  <si>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</si>
  <si>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</si>
  <si>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</si>
  <si>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</si>
  <si>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</si>
  <si>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</si>
  <si>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</si>
  <si>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</si>
  <si>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</si>
  <si>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</si>
  <si>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</si>
  <si>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</si>
  <si>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</si>
  <si>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</si>
  <si>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</si>
  <si>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</si>
  <si>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</si>
  <si>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</si>
  <si>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</si>
  <si>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</si>
  <si>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</si>
  <si>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</si>
  <si>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</si>
  <si>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</si>
  <si>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</si>
  <si>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</si>
  <si>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\</t>
  </si>
  <si>
    <t>10/15/25 Total</t>
  </si>
  <si>
    <t>10/15/25 Totals</t>
  </si>
  <si>
    <t>10/15/2025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</si>
</sst>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3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29" fillId="5" borderId="1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N15" sqref="N15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6" ht="55.2" customHeight="1" thickBot="1" x14ac:dyDescent="0.35">
      <c r="A2" s="29"/>
      <c r="B2" s="181" t="s">
        <v>13</v>
      </c>
      <c r="C2" s="181"/>
      <c r="D2" s="181"/>
      <c r="E2" s="181" t="s">
        <v>54</v>
      </c>
      <c r="F2" s="182"/>
      <c r="G2" s="182"/>
      <c r="H2" s="24"/>
      <c r="I2" s="109" t="s">
        <v>57</v>
      </c>
      <c r="J2" s="109" t="s">
        <v>42</v>
      </c>
      <c r="K2" s="109" t="s">
        <v>59</v>
      </c>
      <c r="L2" s="175" t="s">
        <v>41</v>
      </c>
      <c r="M2" s="175"/>
      <c r="N2" s="175"/>
      <c r="O2" s="175"/>
    </row>
    <row r="3" spans="1:16" ht="46.2" customHeight="1" thickBot="1" x14ac:dyDescent="0.35">
      <c r="A3" s="18" t="s">
        <v>0</v>
      </c>
      <c r="B3" s="18" t="s">
        <v>60</v>
      </c>
      <c r="C3" s="115">
        <v>45945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31</v>
      </c>
      <c r="D6" s="38">
        <f>C6/B6</f>
        <v>0.72093023255813948</v>
      </c>
      <c r="E6" s="39">
        <v>15.05</v>
      </c>
      <c r="F6" s="127">
        <v>15.05</v>
      </c>
      <c r="G6" s="39"/>
      <c r="H6" s="39"/>
      <c r="I6" s="39">
        <v>51</v>
      </c>
      <c r="J6" s="120"/>
      <c r="K6" s="120"/>
      <c r="L6" s="107"/>
      <c r="M6" s="107" t="s">
        <v>62</v>
      </c>
      <c r="N6" s="107"/>
      <c r="O6" s="107"/>
    </row>
    <row r="7" spans="1:16" ht="21" customHeight="1" thickBot="1" x14ac:dyDescent="0.35">
      <c r="A7" s="36">
        <v>3219</v>
      </c>
      <c r="B7" s="37">
        <v>260</v>
      </c>
      <c r="C7" s="37">
        <v>246</v>
      </c>
      <c r="D7" s="38">
        <f>C7/B7</f>
        <v>0.94615384615384612</v>
      </c>
      <c r="E7" s="126">
        <v>91</v>
      </c>
      <c r="F7" s="39">
        <v>91</v>
      </c>
      <c r="G7" s="168"/>
      <c r="H7" s="39">
        <v>65</v>
      </c>
      <c r="I7" s="39"/>
      <c r="J7" s="39"/>
      <c r="K7" s="39" t="s">
        <v>62</v>
      </c>
      <c r="L7" s="33"/>
      <c r="M7" s="33" t="s">
        <v>62</v>
      </c>
      <c r="N7" s="33" t="s">
        <v>62</v>
      </c>
      <c r="O7" s="33"/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277</v>
      </c>
      <c r="D8" s="43">
        <f>C8/B8</f>
        <v>0.91419141914191415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65</v>
      </c>
      <c r="I8" s="44">
        <f>SUM(I5:I7)</f>
        <v>51</v>
      </c>
      <c r="J8" s="44">
        <f>SUM(J5:J7)</f>
        <v>0</v>
      </c>
      <c r="K8" s="44">
        <f>SUM(K6:K7)</f>
        <v>0</v>
      </c>
      <c r="L8" s="45"/>
      <c r="M8" s="45" t="s">
        <v>62</v>
      </c>
      <c r="N8" s="45"/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577</v>
      </c>
      <c r="D11" s="38">
        <f>C11/B11</f>
        <v>0.95529801324503316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/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/>
      <c r="O12" s="33"/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/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280</v>
      </c>
      <c r="D14" s="38">
        <f>C14/B14</f>
        <v>0.90909090909090906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/>
      <c r="P14" s="2"/>
    </row>
    <row r="15" spans="1:16" ht="19.8" customHeight="1" thickBot="1" x14ac:dyDescent="0.4">
      <c r="A15" s="36">
        <v>4411</v>
      </c>
      <c r="B15" s="37">
        <v>107</v>
      </c>
      <c r="C15" s="37">
        <v>72</v>
      </c>
      <c r="D15" s="38">
        <f>C15/B15</f>
        <v>0.67289719626168221</v>
      </c>
      <c r="E15" s="39">
        <v>37.450000000000003</v>
      </c>
      <c r="F15" s="39"/>
      <c r="G15" s="39"/>
      <c r="H15" s="39"/>
      <c r="I15" s="39"/>
      <c r="J15" s="39"/>
      <c r="K15" s="39"/>
      <c r="L15" s="33"/>
      <c r="M15" s="33" t="s">
        <v>62</v>
      </c>
      <c r="N15" s="33"/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317</v>
      </c>
      <c r="D16" s="38">
        <f t="shared" si="0"/>
        <v>0.97239263803680986</v>
      </c>
      <c r="E16" s="39">
        <v>114.1</v>
      </c>
      <c r="F16" s="39">
        <v>114.1</v>
      </c>
      <c r="G16" s="39"/>
      <c r="H16" s="39">
        <v>81.5</v>
      </c>
      <c r="I16" s="39"/>
      <c r="J16" s="56"/>
      <c r="K16" s="56" t="s">
        <v>62</v>
      </c>
      <c r="L16" s="33"/>
      <c r="M16" s="33" t="s">
        <v>62</v>
      </c>
      <c r="N16" s="141" t="s">
        <v>62</v>
      </c>
      <c r="O16" s="33"/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1314</v>
      </c>
      <c r="D17" s="43">
        <f>C17/B17</f>
        <v>0.92731122088920259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175</v>
      </c>
      <c r="K17" s="44">
        <f>SUM(K10:K16)</f>
        <v>0</v>
      </c>
      <c r="L17" s="45"/>
      <c r="M17" s="45" t="s">
        <v>62</v>
      </c>
      <c r="N17" s="45"/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27</v>
      </c>
      <c r="D20" s="38">
        <f t="shared" ref="D20:D32" si="1">C20/B20</f>
        <v>0.75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/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293</v>
      </c>
      <c r="D21" s="38">
        <f>C21/B21</f>
        <v>0.80054644808743169</v>
      </c>
      <c r="E21" s="39">
        <v>128.1</v>
      </c>
      <c r="F21" s="39"/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/>
      <c r="O21" s="33"/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54</v>
      </c>
      <c r="D22" s="38">
        <f t="shared" si="1"/>
        <v>0.79411764705882348</v>
      </c>
      <c r="E22" s="39">
        <v>23.8</v>
      </c>
      <c r="F22" s="39"/>
      <c r="G22" s="39"/>
      <c r="H22" s="39">
        <v>17</v>
      </c>
      <c r="I22" s="39"/>
      <c r="J22" s="39"/>
      <c r="K22" s="39"/>
      <c r="L22" s="33"/>
      <c r="M22" s="33" t="s">
        <v>62</v>
      </c>
      <c r="N22" s="33"/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34</v>
      </c>
      <c r="D23" s="38">
        <f>C23/B23</f>
        <v>0.69387755102040816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/>
      <c r="N23" s="33"/>
      <c r="O23" s="33"/>
    </row>
    <row r="24" spans="1:16" ht="20.100000000000001" customHeight="1" thickBot="1" x14ac:dyDescent="0.35">
      <c r="A24" s="36">
        <v>6364</v>
      </c>
      <c r="B24" s="37">
        <v>187</v>
      </c>
      <c r="C24" s="37">
        <v>151</v>
      </c>
      <c r="D24" s="38">
        <f t="shared" si="1"/>
        <v>0.80748663101604279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/>
      <c r="L24" s="33"/>
      <c r="M24" s="33" t="s">
        <v>62</v>
      </c>
      <c r="N24" s="33"/>
      <c r="O24" s="33"/>
    </row>
    <row r="25" spans="1:16" ht="20.100000000000001" customHeight="1" thickBot="1" x14ac:dyDescent="0.35">
      <c r="A25" s="36">
        <v>7167</v>
      </c>
      <c r="B25" s="37">
        <v>53</v>
      </c>
      <c r="C25" s="37">
        <v>39</v>
      </c>
      <c r="D25" s="38">
        <f>C25/B25</f>
        <v>0.73584905660377353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/>
      <c r="O25" s="33"/>
    </row>
    <row r="26" spans="1:16" ht="20.100000000000001" customHeight="1" thickBot="1" x14ac:dyDescent="0.35">
      <c r="A26" s="36">
        <v>8046</v>
      </c>
      <c r="B26" s="37">
        <v>43</v>
      </c>
      <c r="C26" s="37">
        <v>31</v>
      </c>
      <c r="D26" s="38">
        <f t="shared" si="1"/>
        <v>0.72093023255813948</v>
      </c>
      <c r="E26" s="39">
        <v>15.05</v>
      </c>
      <c r="F26" s="39"/>
      <c r="G26" s="39"/>
      <c r="H26" s="39">
        <v>10.75</v>
      </c>
      <c r="I26" s="39"/>
      <c r="J26" s="39"/>
      <c r="K26" s="39"/>
      <c r="L26" s="33"/>
      <c r="M26" s="33" t="s">
        <v>62</v>
      </c>
      <c r="N26" s="40"/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64</v>
      </c>
      <c r="D27" s="38">
        <f t="shared" si="1"/>
        <v>0.79012345679012341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/>
      <c r="O27" s="33"/>
    </row>
    <row r="28" spans="1:16" ht="20.100000000000001" customHeight="1" thickBot="1" x14ac:dyDescent="0.35">
      <c r="A28" s="36">
        <v>9501</v>
      </c>
      <c r="B28" s="37">
        <v>56</v>
      </c>
      <c r="C28" s="37">
        <v>39</v>
      </c>
      <c r="D28" s="38">
        <f>C28/B28</f>
        <v>0.6964285714285714</v>
      </c>
      <c r="E28" s="39">
        <v>19.600000000000001</v>
      </c>
      <c r="F28" s="39">
        <v>19.600000000000001</v>
      </c>
      <c r="G28" s="39"/>
      <c r="H28" s="39">
        <v>50</v>
      </c>
      <c r="I28" s="39">
        <v>50</v>
      </c>
      <c r="J28" s="39"/>
      <c r="K28" s="39" t="s">
        <v>62</v>
      </c>
      <c r="L28" s="40"/>
      <c r="M28" s="33" t="s">
        <v>62</v>
      </c>
      <c r="N28" s="33"/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166</v>
      </c>
      <c r="D29" s="38">
        <f t="shared" si="1"/>
        <v>0.86010362694300513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/>
      <c r="K29" s="39" t="s">
        <v>62</v>
      </c>
      <c r="L29" s="33"/>
      <c r="M29" s="33" t="s">
        <v>62</v>
      </c>
      <c r="N29" s="33" t="s">
        <v>62</v>
      </c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/>
      <c r="O30" s="33"/>
    </row>
    <row r="31" spans="1:16" ht="20.100000000000001" customHeight="1" thickBot="1" x14ac:dyDescent="0.35">
      <c r="A31" s="36" t="s">
        <v>2</v>
      </c>
      <c r="B31" s="37">
        <v>30</v>
      </c>
      <c r="C31" s="37">
        <v>30</v>
      </c>
      <c r="D31" s="38">
        <f t="shared" si="1"/>
        <v>1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/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955</v>
      </c>
      <c r="D32" s="43">
        <f t="shared" si="1"/>
        <v>0.80252100840336138</v>
      </c>
      <c r="E32" s="44">
        <f>SUM(E20:E31)</f>
        <v>416.50000000000011</v>
      </c>
      <c r="F32" s="44">
        <f>SUM(F20:F31)</f>
        <v>262.7</v>
      </c>
      <c r="G32" s="44">
        <f>SUM(G19:G31)</f>
        <v>150</v>
      </c>
      <c r="H32" s="44">
        <f>SUM(H19:H31)</f>
        <v>307.5</v>
      </c>
      <c r="I32" s="44">
        <f>SUM(I19:I31)</f>
        <v>100</v>
      </c>
      <c r="J32" s="44">
        <f>SUM(J19:J31)</f>
        <v>275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1" t="s">
        <v>13</v>
      </c>
      <c r="C34" s="171"/>
      <c r="D34" s="171"/>
      <c r="E34" s="171" t="s">
        <v>54</v>
      </c>
      <c r="F34" s="172"/>
      <c r="G34" s="172"/>
      <c r="H34" s="20"/>
      <c r="I34" s="109" t="s">
        <v>58</v>
      </c>
      <c r="J34" s="108" t="s">
        <v>42</v>
      </c>
      <c r="K34" s="108" t="s">
        <v>59</v>
      </c>
      <c r="L34" s="175" t="s">
        <v>39</v>
      </c>
      <c r="M34" s="175"/>
      <c r="N34" s="175"/>
      <c r="O34" s="175"/>
    </row>
    <row r="35" spans="1:15" ht="46.2" customHeight="1" thickBot="1" x14ac:dyDescent="0.35">
      <c r="A35" s="23" t="s">
        <v>0</v>
      </c>
      <c r="B35" s="18" t="s">
        <v>60</v>
      </c>
      <c r="C35" s="115">
        <v>45945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55</v>
      </c>
      <c r="D38" s="38">
        <f t="shared" ref="D38:D43" si="2">C38/B38</f>
        <v>0.859375</v>
      </c>
      <c r="E38" s="39">
        <v>22.4</v>
      </c>
      <c r="F38" s="39">
        <v>22.4</v>
      </c>
      <c r="G38" s="39"/>
      <c r="H38" s="39">
        <v>16</v>
      </c>
      <c r="I38" s="39"/>
      <c r="J38" s="39"/>
      <c r="K38" s="39" t="s">
        <v>62</v>
      </c>
      <c r="L38" s="33"/>
      <c r="M38" s="33" t="s">
        <v>62</v>
      </c>
      <c r="N38" s="33" t="s">
        <v>62</v>
      </c>
      <c r="O38" s="33"/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/>
      <c r="O39" s="33"/>
    </row>
    <row r="40" spans="1:15" ht="20.100000000000001" customHeight="1" thickBot="1" x14ac:dyDescent="0.35">
      <c r="A40" s="36">
        <v>8163</v>
      </c>
      <c r="B40" s="37">
        <v>58</v>
      </c>
      <c r="C40" s="37">
        <v>48</v>
      </c>
      <c r="D40" s="38">
        <f>C40/B40</f>
        <v>0.82758620689655171</v>
      </c>
      <c r="E40" s="39">
        <v>20.3</v>
      </c>
      <c r="F40" s="39">
        <v>20.3</v>
      </c>
      <c r="G40" s="39"/>
      <c r="H40" s="39">
        <v>14.5</v>
      </c>
      <c r="I40" s="39"/>
      <c r="J40" s="39"/>
      <c r="K40" s="39" t="s">
        <v>62</v>
      </c>
      <c r="L40" s="33"/>
      <c r="M40" s="33" t="s">
        <v>62</v>
      </c>
      <c r="N40" s="33"/>
      <c r="O40" s="33"/>
    </row>
    <row r="41" spans="1:15" ht="20.100000000000001" customHeight="1" thickBot="1" x14ac:dyDescent="0.35">
      <c r="A41" s="36">
        <v>8759</v>
      </c>
      <c r="B41" s="37">
        <v>36</v>
      </c>
      <c r="C41" s="37">
        <v>13</v>
      </c>
      <c r="D41" s="38">
        <f t="shared" si="2"/>
        <v>0.3611111111111111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/>
    </row>
    <row r="42" spans="1:15" ht="20.100000000000001" customHeight="1" thickBot="1" x14ac:dyDescent="0.35">
      <c r="A42" s="57">
        <v>9855</v>
      </c>
      <c r="B42" s="62">
        <v>32</v>
      </c>
      <c r="C42" s="62">
        <v>25</v>
      </c>
      <c r="D42" s="38">
        <f t="shared" si="2"/>
        <v>0.78125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/>
      <c r="O42" s="33"/>
    </row>
    <row r="43" spans="1:15" ht="19.8" customHeight="1" thickBot="1" x14ac:dyDescent="0.35">
      <c r="A43" s="36">
        <v>9954</v>
      </c>
      <c r="B43" s="37">
        <v>116</v>
      </c>
      <c r="C43" s="37">
        <v>110</v>
      </c>
      <c r="D43" s="38">
        <f t="shared" si="2"/>
        <v>0.94827586206896552</v>
      </c>
      <c r="E43" s="39">
        <v>40.6</v>
      </c>
      <c r="F43" s="39"/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/>
      <c r="O43" s="33"/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284</v>
      </c>
      <c r="D44" s="43">
        <f>C44/B44</f>
        <v>0.83775811209439532</v>
      </c>
      <c r="E44" s="44">
        <f>SUM(E38:E43)</f>
        <v>118.65</v>
      </c>
      <c r="F44" s="44">
        <f>SUM(F38:F43)</f>
        <v>65.45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50</v>
      </c>
      <c r="K44" s="44">
        <f>SUM(K37:K43)</f>
        <v>0</v>
      </c>
      <c r="L44" s="45"/>
      <c r="M44" s="45"/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41</v>
      </c>
      <c r="D47" s="38">
        <f>C47/B47</f>
        <v>0.53246753246753242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/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20</v>
      </c>
      <c r="D48" s="38">
        <f>C48/B48</f>
        <v>0.86956521739130432</v>
      </c>
      <c r="E48" s="39">
        <v>8.0500000000000007</v>
      </c>
      <c r="F48" s="39"/>
      <c r="G48" s="39"/>
      <c r="H48" s="39"/>
      <c r="I48" s="39"/>
      <c r="J48" s="39"/>
      <c r="K48" s="39" t="s">
        <v>62</v>
      </c>
      <c r="L48" s="33"/>
      <c r="M48" s="33" t="s">
        <v>62</v>
      </c>
      <c r="N48" s="40" t="s">
        <v>62</v>
      </c>
      <c r="O48" s="40"/>
    </row>
    <row r="49" spans="1:15" ht="20.100000000000001" customHeight="1" thickBot="1" x14ac:dyDescent="0.35">
      <c r="A49" s="36">
        <v>8243</v>
      </c>
      <c r="B49" s="37">
        <v>29</v>
      </c>
      <c r="C49" s="37">
        <v>26</v>
      </c>
      <c r="D49" s="38">
        <f>C49/B49</f>
        <v>0.89655172413793105</v>
      </c>
      <c r="E49" s="39">
        <v>10.15</v>
      </c>
      <c r="F49" s="39"/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/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87</v>
      </c>
      <c r="D50" s="43">
        <f>C50/B50</f>
        <v>0.67441860465116277</v>
      </c>
      <c r="E50" s="44">
        <f>SUM(E47:E49)</f>
        <v>45.15</v>
      </c>
      <c r="F50" s="44">
        <f>SUM(F47:F49)</f>
        <v>34.65</v>
      </c>
      <c r="G50" s="44">
        <f>SUM(G47:G49)</f>
        <v>0</v>
      </c>
      <c r="H50" s="44">
        <f>SUM(H47:H49)</f>
        <v>26.5</v>
      </c>
      <c r="I50" s="44">
        <f>SUM(I46:I49)</f>
        <v>200</v>
      </c>
      <c r="J50" s="44">
        <f>SUM(J46:J49)</f>
        <v>25</v>
      </c>
      <c r="K50" s="44">
        <f>SUM(K46:K49)</f>
        <v>0</v>
      </c>
      <c r="L50" s="45"/>
      <c r="M50" s="45"/>
      <c r="N50" s="45"/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10</v>
      </c>
      <c r="D53" s="38">
        <f t="shared" ref="D53:D57" si="3">C53/B53</f>
        <v>0.43478260869565216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/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37</v>
      </c>
      <c r="D54" s="38">
        <f t="shared" si="3"/>
        <v>0.63793103448275867</v>
      </c>
      <c r="E54" s="39">
        <v>20.3</v>
      </c>
      <c r="F54" s="39">
        <v>20.3</v>
      </c>
      <c r="G54" s="39"/>
      <c r="H54" s="39">
        <v>14.5</v>
      </c>
      <c r="I54" s="39"/>
      <c r="J54" s="39"/>
      <c r="K54" s="39" t="s">
        <v>62</v>
      </c>
      <c r="L54" s="33"/>
      <c r="M54" s="33" t="s">
        <v>62</v>
      </c>
      <c r="N54" s="33"/>
      <c r="O54" s="33"/>
    </row>
    <row r="55" spans="1:15" ht="20.100000000000001" customHeight="1" thickBot="1" x14ac:dyDescent="0.35">
      <c r="A55" s="36">
        <v>1264</v>
      </c>
      <c r="B55" s="37">
        <v>99</v>
      </c>
      <c r="C55" s="37">
        <v>80</v>
      </c>
      <c r="D55" s="38">
        <f t="shared" si="3"/>
        <v>0.80808080808080807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/>
      <c r="K55" s="39" t="s">
        <v>62</v>
      </c>
      <c r="L55" s="33"/>
      <c r="M55" s="40" t="s">
        <v>62</v>
      </c>
      <c r="N55" s="40"/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/>
      <c r="K56" s="39" t="s">
        <v>62</v>
      </c>
      <c r="L56" s="33"/>
      <c r="M56" s="33" t="s">
        <v>62</v>
      </c>
      <c r="N56" s="33"/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159</v>
      </c>
      <c r="D57" s="43">
        <f t="shared" si="3"/>
        <v>0.7429906542056075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24.75</v>
      </c>
      <c r="J57" s="66">
        <f>SUM(J52:J56)</f>
        <v>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1" t="s">
        <v>13</v>
      </c>
      <c r="C59" s="171"/>
      <c r="D59" s="171"/>
      <c r="E59" s="171" t="s">
        <v>54</v>
      </c>
      <c r="F59" s="172"/>
      <c r="G59" s="172"/>
      <c r="H59" s="20"/>
      <c r="I59" s="109" t="s">
        <v>53</v>
      </c>
      <c r="J59" s="108" t="s">
        <v>42</v>
      </c>
      <c r="K59" s="108" t="s">
        <v>59</v>
      </c>
      <c r="L59" s="175" t="s">
        <v>39</v>
      </c>
      <c r="M59" s="175"/>
      <c r="N59" s="175"/>
      <c r="O59" s="175"/>
    </row>
    <row r="60" spans="1:15" ht="28.8" customHeight="1" thickBot="1" x14ac:dyDescent="0.35">
      <c r="A60" s="18" t="s">
        <v>0</v>
      </c>
      <c r="B60" s="18" t="s">
        <v>60</v>
      </c>
      <c r="C60" s="136">
        <v>45945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79"/>
      <c r="B61" s="179"/>
      <c r="C61" s="179"/>
      <c r="D61" s="179"/>
      <c r="E61" s="179"/>
      <c r="F61" s="179"/>
      <c r="G61" s="179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60</v>
      </c>
      <c r="D63" s="38">
        <f t="shared" ref="D63:D69" si="4">C63/B63</f>
        <v>0.56603773584905659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/>
      <c r="O63" s="33"/>
    </row>
    <row r="64" spans="1:15" ht="20.100000000000001" customHeight="1" thickBot="1" x14ac:dyDescent="0.35">
      <c r="A64" s="36" t="s">
        <v>7</v>
      </c>
      <c r="B64" s="37">
        <v>594</v>
      </c>
      <c r="C64" s="37">
        <v>423</v>
      </c>
      <c r="D64" s="38">
        <f t="shared" si="4"/>
        <v>0.71212121212121215</v>
      </c>
      <c r="E64" s="39">
        <v>207.9</v>
      </c>
      <c r="F64" s="39"/>
      <c r="G64" s="39"/>
      <c r="H64" s="39"/>
      <c r="I64" s="39"/>
      <c r="J64" s="39"/>
      <c r="K64" s="39"/>
      <c r="L64" s="33"/>
      <c r="M64" s="33" t="s">
        <v>62</v>
      </c>
      <c r="N64" s="33"/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52</v>
      </c>
      <c r="D65" s="38">
        <f t="shared" si="4"/>
        <v>0.48598130841121495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/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3</v>
      </c>
      <c r="D66" s="38">
        <f t="shared" si="4"/>
        <v>0.23076923076923078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/>
      <c r="L66" s="135"/>
      <c r="M66" s="33" t="s">
        <v>62</v>
      </c>
      <c r="N66" s="33"/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39</v>
      </c>
      <c r="D67" s="38">
        <f t="shared" si="4"/>
        <v>1.0263157894736843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/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313</v>
      </c>
      <c r="D68" s="38">
        <f t="shared" si="4"/>
        <v>0.83466666666666667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/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890</v>
      </c>
      <c r="D69" s="43">
        <f t="shared" si="4"/>
        <v>0.72181670721816704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25</v>
      </c>
      <c r="K69" s="44">
        <f>SUM(K62:K68)</f>
        <v>0</v>
      </c>
      <c r="L69" s="45"/>
      <c r="M69" s="45" t="s">
        <v>62</v>
      </c>
      <c r="N69" s="45"/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/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191</v>
      </c>
      <c r="D72" s="68">
        <f>C72/B72</f>
        <v>0.95499999999999996</v>
      </c>
      <c r="E72" s="39">
        <v>70</v>
      </c>
      <c r="F72" s="39">
        <v>70</v>
      </c>
      <c r="G72" s="39"/>
      <c r="H72" s="39">
        <v>50</v>
      </c>
      <c r="I72" s="39"/>
      <c r="J72" s="39"/>
      <c r="K72" s="39"/>
      <c r="L72" s="33"/>
      <c r="M72" s="33" t="s">
        <v>62</v>
      </c>
      <c r="N72" s="33"/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94</v>
      </c>
      <c r="D73" s="68">
        <f>C73/B73</f>
        <v>0.89523809523809528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/>
    </row>
    <row r="74" spans="1:20" ht="20.100000000000001" customHeight="1" thickBot="1" x14ac:dyDescent="0.35">
      <c r="A74" s="36">
        <v>12202</v>
      </c>
      <c r="B74" s="37">
        <v>49</v>
      </c>
      <c r="C74" s="37">
        <v>45</v>
      </c>
      <c r="D74" s="68">
        <f>C74/B74</f>
        <v>0.91836734693877553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/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330</v>
      </c>
      <c r="D75" s="43">
        <f>C75/B75</f>
        <v>0.93220338983050843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100</v>
      </c>
      <c r="K75" s="121" t="s">
        <v>64</v>
      </c>
      <c r="L75" s="131"/>
      <c r="M75" s="130" t="s">
        <v>62</v>
      </c>
      <c r="N75" s="130"/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158</v>
      </c>
      <c r="D78" s="68">
        <f t="shared" ref="D78:D81" si="5">C78/B78</f>
        <v>0.92941176470588238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/>
      <c r="K78" s="39" t="s">
        <v>62</v>
      </c>
      <c r="L78" s="50"/>
      <c r="M78" s="50" t="s">
        <v>62</v>
      </c>
      <c r="N78" s="50" t="s">
        <v>62</v>
      </c>
      <c r="O78" s="50"/>
    </row>
    <row r="79" spans="1:20" ht="20.100000000000001" customHeight="1" thickBot="1" x14ac:dyDescent="0.35">
      <c r="A79" s="57">
        <v>1184</v>
      </c>
      <c r="B79" s="62">
        <v>31</v>
      </c>
      <c r="C79" s="62">
        <v>19</v>
      </c>
      <c r="D79" s="69">
        <f t="shared" si="5"/>
        <v>0.61290322580645162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7.75</v>
      </c>
      <c r="K79" s="39" t="s">
        <v>62</v>
      </c>
      <c r="L79" s="33"/>
      <c r="M79" s="33" t="s">
        <v>62</v>
      </c>
      <c r="N79" s="33" t="s">
        <v>62</v>
      </c>
      <c r="O79" s="33"/>
    </row>
    <row r="80" spans="1:20" ht="20.100000000000001" customHeight="1" thickBot="1" x14ac:dyDescent="0.35">
      <c r="A80" s="36">
        <v>4667</v>
      </c>
      <c r="B80" s="37">
        <v>117</v>
      </c>
      <c r="C80" s="37">
        <v>104</v>
      </c>
      <c r="D80" s="68">
        <f t="shared" si="5"/>
        <v>0.88888888888888884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/>
    </row>
    <row r="81" spans="1:15" ht="20.100000000000001" customHeight="1" thickBot="1" x14ac:dyDescent="0.35">
      <c r="A81" s="36">
        <v>7726</v>
      </c>
      <c r="B81" s="37">
        <v>91</v>
      </c>
      <c r="C81" s="37">
        <v>86</v>
      </c>
      <c r="D81" s="68">
        <f t="shared" si="5"/>
        <v>0.94505494505494503</v>
      </c>
      <c r="E81" s="39">
        <v>31.85</v>
      </c>
      <c r="F81" s="39"/>
      <c r="G81" s="39"/>
      <c r="H81" s="39">
        <v>22.75</v>
      </c>
      <c r="I81" s="39"/>
      <c r="J81" s="39"/>
      <c r="K81" s="39"/>
      <c r="L81" s="33"/>
      <c r="M81" s="33" t="s">
        <v>62</v>
      </c>
      <c r="N81" s="33"/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46</v>
      </c>
      <c r="D82" s="68">
        <f>C82/B82</f>
        <v>0.71875</v>
      </c>
      <c r="E82" s="39">
        <v>22.4</v>
      </c>
      <c r="F82" s="39"/>
      <c r="G82" s="39"/>
      <c r="H82" s="39"/>
      <c r="I82" s="39"/>
      <c r="J82" s="39"/>
      <c r="K82" s="39" t="s">
        <v>62</v>
      </c>
      <c r="L82" s="40"/>
      <c r="M82" s="59" t="s">
        <v>62</v>
      </c>
      <c r="N82" s="40"/>
      <c r="O82" s="33"/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413</v>
      </c>
      <c r="D83" s="43">
        <f>C83/B83</f>
        <v>0.87315010570824525</v>
      </c>
      <c r="E83" s="44">
        <f>SUM(E78:E82)</f>
        <v>165.9</v>
      </c>
      <c r="F83" s="44">
        <f>SUM(F78:F82)</f>
        <v>127</v>
      </c>
      <c r="G83" s="44">
        <f>SUM(G78:G82)</f>
        <v>100</v>
      </c>
      <c r="H83" s="44">
        <f>SUM(H78:H82)</f>
        <v>102.25</v>
      </c>
      <c r="I83" s="44">
        <f>SUM(I78:I82)</f>
        <v>350</v>
      </c>
      <c r="J83" s="44">
        <f>SUM(J77:J82)</f>
        <v>157.75</v>
      </c>
      <c r="K83" s="44">
        <f>SUM(K77:K82)</f>
        <v>0</v>
      </c>
      <c r="L83" s="45"/>
      <c r="M83" s="45" t="s">
        <v>62</v>
      </c>
      <c r="N83" s="45"/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39</v>
      </c>
      <c r="D86" s="68">
        <f t="shared" ref="D86:D94" si="6">C86/B86</f>
        <v>0.9285714285714286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/>
      <c r="O86" s="33"/>
    </row>
    <row r="87" spans="1:15" ht="20.100000000000001" customHeight="1" thickBot="1" x14ac:dyDescent="0.35">
      <c r="A87" s="57">
        <v>1177</v>
      </c>
      <c r="B87" s="62">
        <v>45</v>
      </c>
      <c r="C87" s="62">
        <v>42</v>
      </c>
      <c r="D87" s="69">
        <f t="shared" si="6"/>
        <v>0.93333333333333335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/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1113</v>
      </c>
      <c r="D88" s="68">
        <f t="shared" si="6"/>
        <v>0.96698523023457861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/>
      <c r="O88" s="33"/>
    </row>
    <row r="89" spans="1:15" ht="20.100000000000001" customHeight="1" thickBot="1" x14ac:dyDescent="0.35">
      <c r="A89" s="36">
        <v>3150</v>
      </c>
      <c r="B89" s="37">
        <v>168</v>
      </c>
      <c r="C89" s="37">
        <v>162</v>
      </c>
      <c r="D89" s="68">
        <f t="shared" si="6"/>
        <v>0.9642857142857143</v>
      </c>
      <c r="E89" s="39">
        <v>58.8</v>
      </c>
      <c r="F89" s="39">
        <v>59</v>
      </c>
      <c r="G89" s="39"/>
      <c r="H89" s="39">
        <v>42</v>
      </c>
      <c r="I89" s="39"/>
      <c r="J89" s="39"/>
      <c r="K89" s="39" t="s">
        <v>62</v>
      </c>
      <c r="L89" s="33"/>
      <c r="M89" s="33" t="s">
        <v>62</v>
      </c>
      <c r="N89" s="33"/>
      <c r="O89" s="33"/>
    </row>
    <row r="90" spans="1:15" ht="20.100000000000001" customHeight="1" thickBot="1" x14ac:dyDescent="0.35">
      <c r="A90" s="36">
        <v>7327</v>
      </c>
      <c r="B90" s="37">
        <v>132</v>
      </c>
      <c r="C90" s="37">
        <v>132</v>
      </c>
      <c r="D90" s="68">
        <f t="shared" si="6"/>
        <v>1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236</v>
      </c>
      <c r="D91" s="68">
        <f t="shared" si="6"/>
        <v>0.92913385826771655</v>
      </c>
      <c r="E91" s="39">
        <v>88.9</v>
      </c>
      <c r="F91" s="39"/>
      <c r="G91" s="39"/>
      <c r="H91" s="39"/>
      <c r="I91" s="39"/>
      <c r="J91" s="39"/>
      <c r="K91" s="39"/>
      <c r="L91" s="33"/>
      <c r="M91" s="33" t="s">
        <v>62</v>
      </c>
      <c r="N91" s="33"/>
      <c r="O91" s="33"/>
    </row>
    <row r="92" spans="1:15" ht="21.6" customHeight="1" thickBot="1" x14ac:dyDescent="0.35">
      <c r="A92" s="57">
        <v>8469</v>
      </c>
      <c r="B92" s="62">
        <v>43</v>
      </c>
      <c r="C92" s="62">
        <v>43</v>
      </c>
      <c r="D92" s="69">
        <f t="shared" si="6"/>
        <v>1</v>
      </c>
      <c r="E92" s="39">
        <v>15.05</v>
      </c>
      <c r="F92" s="39"/>
      <c r="G92" s="39"/>
      <c r="H92" s="39"/>
      <c r="I92" s="39"/>
      <c r="J92" s="39"/>
      <c r="K92" s="39"/>
      <c r="L92" s="33"/>
      <c r="M92" s="70" t="s">
        <v>62</v>
      </c>
      <c r="N92" s="33"/>
      <c r="O92" s="33"/>
    </row>
    <row r="93" spans="1:15" ht="21.6" customHeight="1" thickBot="1" x14ac:dyDescent="0.35">
      <c r="A93" s="57">
        <v>9274</v>
      </c>
      <c r="B93" s="62">
        <v>32</v>
      </c>
      <c r="C93" s="62">
        <v>24</v>
      </c>
      <c r="D93" s="69">
        <f t="shared" si="6"/>
        <v>0.75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/>
      <c r="O93" s="33"/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1791</v>
      </c>
      <c r="D94" s="113">
        <f t="shared" si="6"/>
        <v>0.95929298339582214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359.5</v>
      </c>
      <c r="I94" s="72">
        <f>SUM(I85:I93)</f>
        <v>500</v>
      </c>
      <c r="J94" s="72">
        <f>SUM(J85:J93)</f>
        <v>40</v>
      </c>
      <c r="K94" s="72">
        <f>SUM(K85:K93)</f>
        <v>0</v>
      </c>
      <c r="L94" s="45"/>
      <c r="M94" s="73"/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1" t="s">
        <v>13</v>
      </c>
      <c r="C96" s="171"/>
      <c r="D96" s="171"/>
      <c r="E96" s="171" t="s">
        <v>54</v>
      </c>
      <c r="F96" s="172"/>
      <c r="G96" s="172"/>
      <c r="H96" s="20"/>
      <c r="I96" s="109" t="s">
        <v>57</v>
      </c>
      <c r="J96" s="108" t="s">
        <v>42</v>
      </c>
      <c r="K96" s="108" t="s">
        <v>59</v>
      </c>
      <c r="L96" s="175" t="s">
        <v>39</v>
      </c>
      <c r="M96" s="175"/>
      <c r="N96" s="175"/>
      <c r="O96" s="175"/>
    </row>
    <row r="97" spans="1:16" ht="35.4" thickBot="1" x14ac:dyDescent="0.35">
      <c r="A97" s="18" t="s">
        <v>0</v>
      </c>
      <c r="B97" s="18" t="s">
        <v>61</v>
      </c>
      <c r="C97" s="136">
        <v>45945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122</v>
      </c>
      <c r="D100" s="68">
        <f t="shared" ref="D100:D105" si="7">C100/B100</f>
        <v>0.70114942528735635</v>
      </c>
      <c r="E100" s="39">
        <v>60.9</v>
      </c>
      <c r="F100" s="39"/>
      <c r="G100" s="39"/>
      <c r="H100" s="39"/>
      <c r="I100" s="39"/>
      <c r="J100" s="39"/>
      <c r="K100" s="39" t="s">
        <v>62</v>
      </c>
      <c r="L100" s="33"/>
      <c r="M100" s="33" t="s">
        <v>62</v>
      </c>
      <c r="N100" s="33"/>
      <c r="O100" s="33"/>
    </row>
    <row r="101" spans="1:16" ht="20.100000000000001" customHeight="1" thickBot="1" x14ac:dyDescent="0.35">
      <c r="A101" s="36">
        <v>3136</v>
      </c>
      <c r="B101" s="37">
        <v>14</v>
      </c>
      <c r="C101" s="37">
        <v>11</v>
      </c>
      <c r="D101" s="68">
        <f t="shared" si="7"/>
        <v>0.7857142857142857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/>
      <c r="K101" s="39" t="s">
        <v>62</v>
      </c>
      <c r="L101" s="33"/>
      <c r="M101" s="33" t="s">
        <v>62</v>
      </c>
      <c r="N101" s="33" t="s">
        <v>62</v>
      </c>
      <c r="O101" s="33"/>
    </row>
    <row r="102" spans="1:16" ht="20.100000000000001" customHeight="1" thickBot="1" x14ac:dyDescent="0.35">
      <c r="A102" s="36">
        <v>4204</v>
      </c>
      <c r="B102" s="37">
        <v>24</v>
      </c>
      <c r="C102" s="37">
        <v>20</v>
      </c>
      <c r="D102" s="68">
        <f t="shared" si="7"/>
        <v>0.83333333333333337</v>
      </c>
      <c r="E102" s="39">
        <v>8.4</v>
      </c>
      <c r="F102" s="39"/>
      <c r="G102" s="39"/>
      <c r="H102" s="39"/>
      <c r="I102" s="39"/>
      <c r="J102" s="39"/>
      <c r="K102" s="39" t="s">
        <v>62</v>
      </c>
      <c r="L102" s="33"/>
      <c r="M102" s="33" t="s">
        <v>62</v>
      </c>
      <c r="N102" s="33" t="s">
        <v>62</v>
      </c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28</v>
      </c>
      <c r="D103" s="68">
        <f t="shared" si="7"/>
        <v>0.93333333333333335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/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57</v>
      </c>
      <c r="D104" s="68">
        <f t="shared" si="7"/>
        <v>0.98275862068965514</v>
      </c>
      <c r="E104" s="39">
        <v>20.3</v>
      </c>
      <c r="F104" s="39">
        <v>20.3</v>
      </c>
      <c r="G104" s="39"/>
      <c r="H104" s="39">
        <v>14.5</v>
      </c>
      <c r="I104" s="39"/>
      <c r="J104" s="39"/>
      <c r="K104" s="39" t="s">
        <v>62</v>
      </c>
      <c r="L104" s="33"/>
      <c r="M104" s="33" t="s">
        <v>62</v>
      </c>
      <c r="N104" s="33"/>
      <c r="O104" s="33"/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238</v>
      </c>
      <c r="D105" s="43">
        <f t="shared" si="7"/>
        <v>0.79333333333333333</v>
      </c>
      <c r="E105" s="44">
        <f t="shared" ref="E105:I105" si="8">SUM(E100:E104)</f>
        <v>105</v>
      </c>
      <c r="F105" s="44">
        <f t="shared" si="8"/>
        <v>35.700000000000003</v>
      </c>
      <c r="G105" s="44">
        <f t="shared" si="8"/>
        <v>0</v>
      </c>
      <c r="H105" s="44">
        <f t="shared" si="8"/>
        <v>25.5</v>
      </c>
      <c r="I105" s="44">
        <f t="shared" si="8"/>
        <v>20</v>
      </c>
      <c r="J105" s="44">
        <f>SUM(J99:J104)</f>
        <v>0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38</v>
      </c>
      <c r="D108" s="68">
        <f>C108/B108</f>
        <v>0.92682926829268297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/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1"/>
      <c r="C112" s="171"/>
      <c r="D112" s="171"/>
      <c r="E112" s="171" t="s">
        <v>54</v>
      </c>
      <c r="F112" s="172"/>
      <c r="G112" s="172"/>
      <c r="H112" s="20"/>
      <c r="I112" s="109" t="s">
        <v>53</v>
      </c>
      <c r="J112" s="108" t="s">
        <v>42</v>
      </c>
      <c r="K112" s="108" t="s">
        <v>59</v>
      </c>
      <c r="L112" s="175" t="s">
        <v>45</v>
      </c>
      <c r="M112" s="175"/>
      <c r="N112" s="175"/>
      <c r="O112" s="175"/>
    </row>
    <row r="113" spans="1:15" ht="35.4" thickBot="1" x14ac:dyDescent="0.35">
      <c r="A113" s="18" t="s">
        <v>0</v>
      </c>
      <c r="B113" s="18" t="s">
        <v>61</v>
      </c>
      <c r="C113" s="18" t="s">
        <v>65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163</v>
      </c>
      <c r="D116" s="68">
        <f>C116/B116</f>
        <v>0.7276785714285714</v>
      </c>
      <c r="E116" s="39">
        <v>78.400000000000006</v>
      </c>
      <c r="F116" s="39"/>
      <c r="G116" s="39"/>
      <c r="H116" s="39">
        <v>56</v>
      </c>
      <c r="I116" s="39"/>
      <c r="J116" s="39"/>
      <c r="K116" s="39"/>
      <c r="L116" s="59"/>
      <c r="M116" s="59" t="s">
        <v>63</v>
      </c>
      <c r="N116" s="33"/>
      <c r="O116" s="78"/>
    </row>
    <row r="117" spans="1:15" ht="18" thickBot="1" x14ac:dyDescent="0.35">
      <c r="A117" s="36">
        <v>8169</v>
      </c>
      <c r="B117" s="37">
        <v>29</v>
      </c>
      <c r="C117" s="37">
        <v>27</v>
      </c>
      <c r="D117" s="68">
        <f>C117/B117</f>
        <v>0.93103448275862066</v>
      </c>
      <c r="E117" s="39">
        <v>10.15</v>
      </c>
      <c r="F117" s="39">
        <v>10.15</v>
      </c>
      <c r="G117" s="39"/>
      <c r="H117" s="39">
        <v>7.25</v>
      </c>
      <c r="I117" s="39"/>
      <c r="J117" s="39"/>
      <c r="K117" s="39" t="s">
        <v>62</v>
      </c>
      <c r="L117" s="33"/>
      <c r="M117" s="40" t="s">
        <v>62</v>
      </c>
      <c r="N117" s="33"/>
      <c r="O117" s="40"/>
    </row>
    <row r="118" spans="1:15" ht="18" thickBot="1" x14ac:dyDescent="0.35">
      <c r="A118" s="36" t="s">
        <v>12</v>
      </c>
      <c r="B118" s="37">
        <v>110</v>
      </c>
      <c r="C118" s="37">
        <v>101</v>
      </c>
      <c r="D118" s="68">
        <f>C118/B118</f>
        <v>0.91818181818181821</v>
      </c>
      <c r="E118" s="39">
        <v>38.5</v>
      </c>
      <c r="F118" s="39">
        <v>55</v>
      </c>
      <c r="G118" s="39"/>
      <c r="H118" s="39">
        <v>55</v>
      </c>
      <c r="I118" s="39"/>
      <c r="J118" s="39"/>
      <c r="K118" s="39" t="s">
        <v>62</v>
      </c>
      <c r="L118" s="33"/>
      <c r="M118" s="33" t="s">
        <v>62</v>
      </c>
      <c r="N118" s="33"/>
      <c r="O118" s="33"/>
    </row>
    <row r="119" spans="1:15" ht="18" thickBot="1" x14ac:dyDescent="0.35">
      <c r="A119" s="36">
        <v>10574</v>
      </c>
      <c r="B119" s="37">
        <v>180</v>
      </c>
      <c r="C119" s="37">
        <v>127</v>
      </c>
      <c r="D119" s="68">
        <f>C119/B119</f>
        <v>0.7055555555555556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418</v>
      </c>
      <c r="D120" s="43">
        <f>C120/B120</f>
        <v>0.76979742173112342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100</v>
      </c>
      <c r="J120" s="44">
        <f>SUM(J115:J119)</f>
        <v>0</v>
      </c>
      <c r="K120" s="44">
        <f>SUM(K115:K119)</f>
        <v>0</v>
      </c>
      <c r="L120" s="79"/>
      <c r="M120" s="79" t="s">
        <v>62</v>
      </c>
      <c r="N120" s="79"/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750</v>
      </c>
      <c r="D122" s="28">
        <f>C122/B122</f>
        <v>0.94816687737041716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1" t="s">
        <v>13</v>
      </c>
      <c r="C124" s="171"/>
      <c r="D124" s="171"/>
      <c r="E124" s="171" t="s">
        <v>55</v>
      </c>
      <c r="F124" s="172"/>
      <c r="G124" s="172"/>
      <c r="H124" s="108" t="s">
        <v>40</v>
      </c>
      <c r="I124" s="109" t="s">
        <v>53</v>
      </c>
      <c r="J124" s="108" t="s">
        <v>42</v>
      </c>
      <c r="K124" s="108"/>
      <c r="L124" s="174"/>
      <c r="M124" s="174"/>
      <c r="N124" s="174"/>
      <c r="O124" s="174"/>
    </row>
    <row r="125" spans="1:15" ht="43.5" customHeight="1" thickBot="1" x14ac:dyDescent="0.35">
      <c r="A125" s="51"/>
      <c r="B125" s="18" t="s">
        <v>60</v>
      </c>
      <c r="C125" s="18" t="s">
        <v>65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7944</v>
      </c>
      <c r="D126" s="28">
        <f>C126/B126</f>
        <v>0.86225985021165741</v>
      </c>
      <c r="E126" s="85">
        <f>SUM(+E120+E110+E105+E94+E83+E75+E69+E57+E50+E44+E32+E17+E8)</f>
        <v>2941.4000000000005</v>
      </c>
      <c r="F126" s="85">
        <f>SUM(+F120+F110+F105+F94+F83+F75+F69+F57+F50+F44+F32+F17+F8)</f>
        <v>2168.9500000000007</v>
      </c>
      <c r="G126" s="85">
        <f>SUM(+G120+G110+G105+G94+G83+G75+G69+G57+G50+G44+G32+G17+G8)</f>
        <v>250</v>
      </c>
      <c r="H126" s="85">
        <f>SUM(H8,H17,H32,H44,H50,H57,H69,H75,H83,H94,H105,H110,H120,H122)</f>
        <v>1765.5</v>
      </c>
      <c r="I126" s="85">
        <f>SUM(I120+I110+I105+I94+I83+I75+I69+I57+I50+I44+I32+I17+I8+I122)</f>
        <v>1765.8</v>
      </c>
      <c r="J126" s="85">
        <f>SUM(J8,J17,J32,J44,J50,J57,J69,J75,J83,J94,J105,J110,J120,J122)</f>
        <v>872.75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3" t="s">
        <v>19</v>
      </c>
      <c r="B129" s="173"/>
      <c r="C129" s="173"/>
      <c r="D129" s="173"/>
      <c r="E129" s="173"/>
      <c r="F129" s="173"/>
      <c r="G129" s="176" t="s">
        <v>56</v>
      </c>
      <c r="H129" s="177"/>
      <c r="I129" s="177"/>
      <c r="J129" s="178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66</v>
      </c>
      <c r="E130" s="95" t="s">
        <v>44</v>
      </c>
      <c r="G130" s="94" t="s">
        <v>21</v>
      </c>
      <c r="H130" s="18" t="s">
        <v>60</v>
      </c>
      <c r="I130" s="148" t="s">
        <v>67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277</v>
      </c>
      <c r="E131" s="28">
        <f>D131/C131</f>
        <v>0.91419141914191415</v>
      </c>
      <c r="G131" s="30">
        <v>10</v>
      </c>
      <c r="H131" s="30">
        <v>1867</v>
      </c>
      <c r="I131" s="96">
        <v>1791</v>
      </c>
      <c r="J131" s="28">
        <f t="shared" ref="J131:J142" si="10">I131/H131</f>
        <v>0.95929298339582214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1314</v>
      </c>
      <c r="E132" s="28">
        <f t="shared" ref="E132:E143" si="11">D132/C132</f>
        <v>0.92731122088920259</v>
      </c>
      <c r="G132" s="30">
        <v>8</v>
      </c>
      <c r="H132" s="30">
        <v>354</v>
      </c>
      <c r="I132" s="96">
        <v>330</v>
      </c>
      <c r="J132" s="28">
        <f t="shared" si="10"/>
        <v>0.93220338983050843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955</v>
      </c>
      <c r="E133" s="28">
        <f t="shared" si="11"/>
        <v>0.80252100840336138</v>
      </c>
      <c r="F133" s="128"/>
      <c r="G133" s="30">
        <v>2</v>
      </c>
      <c r="H133" s="30">
        <v>1417</v>
      </c>
      <c r="I133" s="96">
        <v>1314</v>
      </c>
      <c r="J133" s="28">
        <f t="shared" si="10"/>
        <v>0.92731122088920259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284</v>
      </c>
      <c r="E134" s="28">
        <f t="shared" si="11"/>
        <v>0.83775811209439532</v>
      </c>
      <c r="G134" s="30">
        <v>1</v>
      </c>
      <c r="H134" s="30">
        <v>303</v>
      </c>
      <c r="I134" s="96">
        <v>277</v>
      </c>
      <c r="J134" s="28">
        <f t="shared" si="10"/>
        <v>0.91419141914191415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87</v>
      </c>
      <c r="E135" s="28">
        <f t="shared" si="11"/>
        <v>0.67441860465116277</v>
      </c>
      <c r="G135" s="30">
        <v>9</v>
      </c>
      <c r="H135" s="30">
        <v>473</v>
      </c>
      <c r="I135" s="96">
        <v>413</v>
      </c>
      <c r="J135" s="28">
        <f t="shared" si="10"/>
        <v>0.87315010570824525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159</v>
      </c>
      <c r="E136" s="28">
        <f t="shared" si="11"/>
        <v>0.7429906542056075</v>
      </c>
      <c r="G136" s="30">
        <v>4</v>
      </c>
      <c r="H136" s="30">
        <v>339</v>
      </c>
      <c r="I136" s="96">
        <v>284</v>
      </c>
      <c r="J136" s="28">
        <f t="shared" si="10"/>
        <v>0.83775811209439532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890</v>
      </c>
      <c r="E137" s="28">
        <f t="shared" si="11"/>
        <v>0.72181670721816704</v>
      </c>
      <c r="G137" s="30">
        <v>3</v>
      </c>
      <c r="H137" s="30">
        <v>1190</v>
      </c>
      <c r="I137" s="96">
        <v>955</v>
      </c>
      <c r="J137" s="28">
        <f t="shared" si="10"/>
        <v>0.80252100840336138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330</v>
      </c>
      <c r="E138" s="28">
        <f t="shared" si="11"/>
        <v>0.93220338983050843</v>
      </c>
      <c r="G138" s="30">
        <v>11</v>
      </c>
      <c r="H138" s="30">
        <v>300</v>
      </c>
      <c r="I138" s="96">
        <v>238</v>
      </c>
      <c r="J138" s="28">
        <f t="shared" si="10"/>
        <v>0.79333333333333333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413</v>
      </c>
      <c r="E139" s="28">
        <f t="shared" si="11"/>
        <v>0.87315010570824525</v>
      </c>
      <c r="G139" s="30">
        <v>13</v>
      </c>
      <c r="H139" s="30">
        <v>543</v>
      </c>
      <c r="I139" s="96">
        <v>418</v>
      </c>
      <c r="J139" s="28">
        <f t="shared" si="10"/>
        <v>0.76979742173112342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1791</v>
      </c>
      <c r="E140" s="28">
        <f t="shared" si="11"/>
        <v>0.95929298339582214</v>
      </c>
      <c r="G140" s="30">
        <v>6</v>
      </c>
      <c r="H140" s="30">
        <v>214</v>
      </c>
      <c r="I140" s="96">
        <v>159</v>
      </c>
      <c r="J140" s="28">
        <f t="shared" si="10"/>
        <v>0.7429906542056075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238</v>
      </c>
      <c r="E141" s="28">
        <f t="shared" si="11"/>
        <v>0.79333333333333333</v>
      </c>
      <c r="G141" s="30">
        <v>7</v>
      </c>
      <c r="H141" s="30">
        <v>1233</v>
      </c>
      <c r="I141" s="96">
        <v>890</v>
      </c>
      <c r="J141" s="28">
        <f t="shared" si="10"/>
        <v>0.72181670721816704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87</v>
      </c>
      <c r="J142" s="28">
        <f t="shared" si="10"/>
        <v>0.67441860465116277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418</v>
      </c>
      <c r="E143" s="28">
        <f t="shared" si="11"/>
        <v>0.76979742173112342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69" t="s">
        <v>17</v>
      </c>
      <c r="B145" s="169"/>
      <c r="C145" s="96">
        <f>B122</f>
        <v>791</v>
      </c>
      <c r="D145" s="96">
        <f>C122</f>
        <v>750</v>
      </c>
      <c r="E145" s="28">
        <f>D145/C145</f>
        <v>0.94816687737041716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70" t="s">
        <v>18</v>
      </c>
      <c r="B147" s="170"/>
      <c r="C147" s="99">
        <f>B126</f>
        <v>9213</v>
      </c>
      <c r="D147" s="99">
        <f>C126</f>
        <v>7944</v>
      </c>
      <c r="E147" s="28">
        <f>D147/C147</f>
        <v>0.86225985021165741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145:B145"/>
    <mergeCell ref="A147:B147"/>
    <mergeCell ref="B124:D124"/>
    <mergeCell ref="E124:G124"/>
    <mergeCell ref="E129:F129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2025-10-17T19:46:14Z</dcterms:modified>
</cp:coreProperties>
</file>